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38940" yWindow="315" windowWidth="19440" windowHeight="15255" tabRatio="500"/>
  </bookViews>
  <sheets>
    <sheet name="ver3" sheetId="5"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F27" i="5" l="1"/>
  <c r="G27" i="5"/>
  <c r="F26" i="5"/>
  <c r="G26" i="5"/>
  <c r="F25" i="5"/>
  <c r="G25" i="5"/>
  <c r="F24" i="5"/>
  <c r="G24" i="5"/>
  <c r="F23" i="5"/>
  <c r="G23" i="5"/>
  <c r="F8" i="5"/>
  <c r="G8" i="5"/>
  <c r="F22" i="5"/>
  <c r="G22" i="5"/>
  <c r="F21" i="5"/>
  <c r="G21" i="5"/>
  <c r="F20" i="5"/>
  <c r="G20" i="5"/>
  <c r="F18" i="5"/>
  <c r="G18" i="5"/>
  <c r="F17" i="5"/>
  <c r="G17" i="5"/>
  <c r="F16" i="5"/>
  <c r="G16" i="5"/>
  <c r="F15" i="5"/>
  <c r="G15" i="5"/>
  <c r="F14" i="5"/>
  <c r="G14" i="5"/>
  <c r="F13" i="5"/>
  <c r="G13" i="5"/>
  <c r="F19" i="5"/>
  <c r="G19" i="5"/>
  <c r="J21" i="5"/>
  <c r="I21" i="5"/>
  <c r="J20" i="5"/>
  <c r="I20" i="5"/>
  <c r="J19" i="5"/>
  <c r="I19" i="5"/>
  <c r="J18" i="5"/>
  <c r="I18" i="5"/>
  <c r="J17" i="5"/>
  <c r="I17" i="5"/>
  <c r="J16" i="5"/>
  <c r="I16" i="5"/>
  <c r="J15" i="5"/>
  <c r="I15" i="5"/>
  <c r="J14" i="5"/>
  <c r="I14" i="5"/>
  <c r="J13" i="5"/>
  <c r="I13" i="5"/>
  <c r="J23" i="5"/>
  <c r="J24" i="5"/>
  <c r="J25" i="5"/>
  <c r="J26" i="5"/>
  <c r="J27" i="5"/>
  <c r="J22" i="5"/>
  <c r="I23" i="5"/>
  <c r="I24" i="5"/>
  <c r="I25" i="5"/>
  <c r="I26" i="5"/>
  <c r="I27" i="5"/>
  <c r="I22" i="5"/>
</calcChain>
</file>

<file path=xl/sharedStrings.xml><?xml version="1.0" encoding="utf-8"?>
<sst xmlns="http://schemas.openxmlformats.org/spreadsheetml/2006/main" count="17" uniqueCount="11">
  <si>
    <t>ALBI score</t>
    <phoneticPr fontId="1"/>
  </si>
  <si>
    <t>ALBI score/grade計算ファイル</t>
    <rPh sb="16" eb="18">
      <t>ケイサン</t>
    </rPh>
    <phoneticPr fontId="1"/>
  </si>
  <si>
    <t>検査日</t>
    <rPh sb="0" eb="2">
      <t>ケンサ</t>
    </rPh>
    <rPh sb="2" eb="3">
      <t>ビ</t>
    </rPh>
    <phoneticPr fontId="1"/>
  </si>
  <si>
    <t>T-Bil
 (mg/dL)</t>
    <phoneticPr fontId="1"/>
  </si>
  <si>
    <t>Alb 
 (g/dL)</t>
    <phoneticPr fontId="1"/>
  </si>
  <si>
    <t>ALBI
grade</t>
    <phoneticPr fontId="1"/>
  </si>
  <si>
    <t>参考文献：Hiraoka A, Kumada T, Kudo M, et al. Liver Cancer 2017, Hiraoka A, Kumada T, Kudo M, et al. Dig Dis 2017</t>
  </si>
  <si>
    <r>
      <t>①ポイントでのALBIスコアの算出には以下の黄色セルにビリルビン値とアルブミン値を入力してください。
　　※</t>
    </r>
    <r>
      <rPr>
        <sz val="16"/>
        <color theme="1"/>
        <rFont val="Meiryo UI"/>
        <family val="3"/>
        <charset val="128"/>
      </rPr>
      <t>ALBI score/gradeは自動で赤色セル（F、G列）に計算されます。</t>
    </r>
    <rPh sb="15" eb="17">
      <t>サンシュツ</t>
    </rPh>
    <rPh sb="19" eb="21">
      <t>イカ</t>
    </rPh>
    <rPh sb="22" eb="24">
      <t>キイロ</t>
    </rPh>
    <rPh sb="32" eb="33">
      <t>チ</t>
    </rPh>
    <rPh sb="39" eb="40">
      <t>チ</t>
    </rPh>
    <rPh sb="41" eb="43">
      <t>ニュウリョク</t>
    </rPh>
    <phoneticPr fontId="1"/>
  </si>
  <si>
    <r>
      <t xml:space="preserve">②継時的なALBIスコアの変化を確認したい場合は、以下の黄色セルに、日付と検査値を入力してください。
　  </t>
    </r>
    <r>
      <rPr>
        <sz val="16"/>
        <color theme="1"/>
        <rFont val="Meiryo UI"/>
        <family val="3"/>
        <charset val="128"/>
      </rPr>
      <t>※ALBI score/gradeは自動で赤色セル（F、G列）に計算されます。</t>
    </r>
    <rPh sb="1" eb="4">
      <t>ケイジテキ</t>
    </rPh>
    <rPh sb="13" eb="15">
      <t>ヘンカ</t>
    </rPh>
    <rPh sb="16" eb="18">
      <t>カクニン</t>
    </rPh>
    <rPh sb="21" eb="23">
      <t>バアイ</t>
    </rPh>
    <rPh sb="25" eb="27">
      <t>イカ</t>
    </rPh>
    <rPh sb="28" eb="30">
      <t>キイロ</t>
    </rPh>
    <rPh sb="34" eb="36">
      <t>ヒヅケ</t>
    </rPh>
    <rPh sb="37" eb="40">
      <t>ケンサチ</t>
    </rPh>
    <rPh sb="41" eb="43">
      <t>ニュウリョク</t>
    </rPh>
    <phoneticPr fontId="1"/>
  </si>
  <si>
    <r>
      <t xml:space="preserve">ALBIスコア＝(log10 bilirubin(μmol/L)×0.66)＋(Albumin(g/L)×－0.085)
Grade1：= ≦－2.60　 Grade2：＜－2.60 to ≦－1.39      Grade3：＞－1.39
</t>
    </r>
    <r>
      <rPr>
        <b/>
        <sz val="14"/>
        <color rgb="FF0070C0"/>
        <rFont val="Meiryo UI"/>
        <family val="3"/>
        <charset val="128"/>
      </rPr>
      <t xml:space="preserve"> 【Grade2 サブグレード】   2a：＜－2.60 to ≦－2.27    2b：＜－2.27 to ≦－1.39 </t>
    </r>
    <phoneticPr fontId="1"/>
  </si>
  <si>
    <t>ICG R15 30%を予測するALBIスコア-2.27でGrade 2を2つのサブタイトルに分割　(=modified ALBI: mALBI)</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</si>
</sst>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0_ "/>
  </numFmts>
  <fonts count="16">
    <font>
      <sz val="12"/>
      <color theme="1"/>
      <name val="Yu Gothic"/>
      <family val="2"/>
      <charset val="128"/>
      <scheme val="minor"/>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b/>
      <sz val="12"/>
      <color theme="1"/>
      <name val="Meiryo UI"/>
      <family val="3"/>
      <charset val="128"/>
    </font>
    <font>
      <b/>
      <sz val="14"/>
      <color rgb="FFFF0000"/>
      <name val="Meiryo UI"/>
      <family val="3"/>
      <charset val="128"/>
    </font>
    <font>
      <b/>
      <sz val="14"/>
      <color theme="1"/>
      <name val="Meiryo UI"/>
      <family val="3"/>
      <charset val="128"/>
    </font>
    <font>
      <b/>
      <i/>
      <sz val="24"/>
      <color rgb="FFC00000"/>
      <name val="Meiryo UI"/>
      <family val="3"/>
      <charset val="128"/>
    </font>
    <font>
      <sz val="12"/>
      <color theme="1"/>
      <name val="Meiryo UI"/>
      <family val="3"/>
      <charset val="128"/>
    </font>
    <font>
      <b/>
      <sz val="18"/>
      <color theme="1"/>
      <name val="Meiryo UI"/>
      <family val="3"/>
      <charset val="128"/>
    </font>
    <font>
      <b/>
      <sz val="16"/>
      <color theme="1"/>
      <name val="Meiryo UI"/>
      <family val="3"/>
      <charset val="128"/>
    </font>
    <font>
      <b/>
      <sz val="18"/>
      <color rgb="FFFF0000"/>
      <name val="Meiryo UI"/>
      <family val="3"/>
      <charset val="128"/>
    </font>
    <font>
      <sz val="16"/>
      <color theme="1"/>
      <name val="Meiryo UI"/>
      <family val="3"/>
      <charset val="128"/>
    </font>
    <font>
      <b/>
      <sz val="10"/>
      <color theme="1"/>
      <name val="Meiryo UI"/>
      <family val="3"/>
      <charset val="128"/>
    </font>
    <font>
      <b/>
      <sz val="12"/>
      <color rgb="FF0070C0"/>
      <name val="Meiryo UI"/>
      <family val="3"/>
      <charset val="128"/>
    </font>
    <font>
      <b/>
      <sz val="14"/>
      <color rgb="FF0070C0"/>
      <name val="Meiryo UI"/>
      <family val="3"/>
      <charset val="128"/>
    </font>
  </fonts>
  <fills count="6">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66FFFF"/>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55">
    <xf numFmtId="0" fontId="0" fillId="0" borderId="0" xfId="0"/>
    <xf numFmtId="0" fontId="4" fillId="0" borderId="3" xfId="0" applyFont="1" applyBorder="1"/>
    <xf numFmtId="0" fontId="4" fillId="0" borderId="5" xfId="0" applyFont="1" applyBorder="1"/>
    <xf numFmtId="0" fontId="4" fillId="0" borderId="8" xfId="0" applyFont="1" applyBorder="1"/>
    <xf numFmtId="0" fontId="4" fillId="0" borderId="10" xfId="0" applyFont="1" applyBorder="1"/>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0" xfId="0" applyFont="1" applyFill="1" applyBorder="1" applyAlignment="1">
      <alignment horizontal="center" vertical="center" wrapText="1"/>
    </xf>
    <xf numFmtId="177" fontId="5" fillId="3" borderId="8" xfId="0" applyNumberFormat="1" applyFont="1" applyFill="1" applyBorder="1" applyAlignment="1">
      <alignment horizontal="center"/>
    </xf>
    <xf numFmtId="0" fontId="6" fillId="3" borderId="9" xfId="0" applyFont="1" applyFill="1" applyBorder="1" applyAlignment="1">
      <alignment horizontal="center"/>
    </xf>
    <xf numFmtId="177" fontId="5" fillId="3" borderId="3" xfId="0" applyNumberFormat="1" applyFont="1" applyFill="1" applyBorder="1" applyAlignment="1">
      <alignment horizontal="center"/>
    </xf>
    <xf numFmtId="0" fontId="6" fillId="3" borderId="4" xfId="0" applyFont="1" applyFill="1" applyBorder="1" applyAlignment="1">
      <alignment horizontal="center"/>
    </xf>
    <xf numFmtId="177" fontId="5" fillId="3" borderId="5" xfId="0" applyNumberFormat="1"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vertical="center"/>
    </xf>
    <xf numFmtId="0" fontId="6"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177" fontId="11" fillId="3" borderId="8" xfId="0" applyNumberFormat="1" applyFont="1" applyFill="1" applyBorder="1" applyAlignment="1">
      <alignment horizontal="center" vertical="center"/>
    </xf>
    <xf numFmtId="0" fontId="9" fillId="3" borderId="9" xfId="0" applyFont="1" applyFill="1" applyBorder="1" applyAlignment="1">
      <alignment horizontal="center" vertical="center"/>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13" fillId="2" borderId="11" xfId="0" applyFont="1" applyFill="1" applyBorder="1" applyAlignment="1">
      <alignment horizontal="center" vertical="center" wrapText="1"/>
    </xf>
    <xf numFmtId="14" fontId="13" fillId="2" borderId="2" xfId="0" applyNumberFormat="1" applyFont="1" applyFill="1" applyBorder="1" applyAlignment="1">
      <alignment horizontal="center"/>
    </xf>
    <xf numFmtId="14" fontId="13" fillId="2" borderId="1" xfId="0" applyNumberFormat="1" applyFont="1" applyFill="1" applyBorder="1" applyAlignment="1">
      <alignment horizontal="center"/>
    </xf>
    <xf numFmtId="14" fontId="8" fillId="0" borderId="0" xfId="0" applyNumberFormat="1" applyFont="1"/>
    <xf numFmtId="0" fontId="14" fillId="0" borderId="0" xfId="0" applyFont="1"/>
    <xf numFmtId="176" fontId="9" fillId="2" borderId="2" xfId="0" applyNumberFormat="1" applyFont="1" applyFill="1" applyBorder="1" applyAlignment="1" applyProtection="1">
      <alignment horizontal="center" vertical="center"/>
      <protection locked="0"/>
    </xf>
    <xf numFmtId="176" fontId="9" fillId="2" borderId="9" xfId="0" applyNumberFormat="1" applyFont="1" applyFill="1" applyBorder="1" applyAlignment="1" applyProtection="1">
      <alignment horizontal="center" vertical="center"/>
      <protection locked="0"/>
    </xf>
    <xf numFmtId="14" fontId="4" fillId="2" borderId="2" xfId="0" applyNumberFormat="1" applyFont="1" applyFill="1" applyBorder="1" applyAlignment="1" applyProtection="1">
      <alignment horizontal="center"/>
      <protection locked="0"/>
    </xf>
    <xf numFmtId="176" fontId="6" fillId="2" borderId="2" xfId="0" applyNumberFormat="1" applyFont="1" applyFill="1" applyBorder="1" applyAlignment="1" applyProtection="1">
      <alignment horizontal="center"/>
      <protection locked="0"/>
    </xf>
    <xf numFmtId="176" fontId="6" fillId="2" borderId="9" xfId="0" applyNumberFormat="1" applyFon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176" fontId="6" fillId="2" borderId="1" xfId="0" applyNumberFormat="1" applyFont="1" applyFill="1" applyBorder="1" applyAlignment="1" applyProtection="1">
      <alignment horizontal="center"/>
      <protection locked="0"/>
    </xf>
    <xf numFmtId="176" fontId="6" fillId="2" borderId="4" xfId="0" applyNumberFormat="1" applyFont="1" applyFill="1" applyBorder="1" applyAlignment="1" applyProtection="1">
      <alignment horizontal="center"/>
      <protection locked="0"/>
    </xf>
    <xf numFmtId="0" fontId="4" fillId="2" borderId="1" xfId="0" applyFont="1" applyFill="1" applyBorder="1" applyAlignment="1" applyProtection="1">
      <alignment horizontal="center"/>
      <protection locked="0"/>
    </xf>
    <xf numFmtId="0" fontId="4" fillId="2" borderId="6" xfId="0" applyFont="1" applyFill="1" applyBorder="1" applyAlignment="1" applyProtection="1">
      <alignment horizontal="center"/>
      <protection locked="0"/>
    </xf>
    <xf numFmtId="176" fontId="6" fillId="2" borderId="6" xfId="0" applyNumberFormat="1" applyFont="1" applyFill="1" applyBorder="1" applyAlignment="1" applyProtection="1">
      <alignment horizontal="center"/>
      <protection locked="0"/>
    </xf>
    <xf numFmtId="176" fontId="6" fillId="2" borderId="7" xfId="0" applyNumberFormat="1" applyFont="1" applyFill="1" applyBorder="1" applyAlignment="1" applyProtection="1">
      <alignment horizontal="center"/>
      <protection locked="0"/>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10" fillId="5" borderId="0" xfId="0" applyFont="1" applyFill="1" applyAlignment="1">
      <alignment horizontal="left" vertical="center" wrapText="1"/>
    </xf>
    <xf numFmtId="0" fontId="10" fillId="5" borderId="0" xfId="0" applyFont="1" applyFill="1" applyAlignment="1">
      <alignment horizontal="left" vertical="center"/>
    </xf>
  </cellXfs>
  <cellStyles count="5">
    <cellStyle name="ハイパーリンク" xfId="1" builtinId="8" hidden="1"/>
    <cellStyle name="ハイパーリンク" xfId="3" builtinId="8" hidden="1"/>
    <cellStyle name="標準" xfId="0" builtinId="0"/>
    <cellStyle name="表示済みのハイパーリンク" xfId="2" builtinId="9" hidden="1"/>
    <cellStyle name="表示済みのハイパーリンク" xfId="4" builtinId="9" hidden="1"/>
  </cellStyles>
  <dxfs count="0"/>
  <tableStyles count="0" defaultTableStyle="TableStyleMedium9" defaultPivotStyle="PivotStyleMedium7"/>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800" b="0" i="0" u="none" strike="noStrike" kern="1200" cap="none" spc="0" normalizeH="0" baseline="0">
                <a:ln>
                  <a:solidFill>
                    <a:schemeClr val="tx1"/>
                  </a:solidFill>
                </a:ln>
                <a:solidFill>
                  <a:sysClr val="windowText" lastClr="000000"/>
                </a:solidFill>
                <a:latin typeface="Meiryo UI" panose="020B0604030504040204" pitchFamily="50" charset="-128"/>
                <a:ea typeface="Meiryo UI" panose="020B0604030504040204" pitchFamily="50" charset="-128"/>
                <a:cs typeface="+mj-cs"/>
              </a:defRPr>
            </a:pPr>
            <a:r>
              <a:rPr lang="en-US" sz="1800"/>
              <a:t>ALBI score</a:t>
            </a:r>
            <a:r>
              <a:rPr lang="ja-JP" sz="1800"/>
              <a:t>推移</a:t>
            </a:r>
            <a:endParaRPr lang="en-US" sz="1800"/>
          </a:p>
        </c:rich>
      </c:tx>
      <c:layout/>
      <c:overlay val="0"/>
      <c:spPr>
        <a:solidFill>
          <a:srgbClr val="FFC000"/>
        </a:solidFill>
        <a:ln>
          <a:noFill/>
        </a:ln>
        <a:effectLst/>
      </c:spPr>
    </c:title>
    <c:autoTitleDeleted val="0"/>
    <c:plotArea>
      <c:layout/>
      <c:lineChart>
        <c:grouping val="standard"/>
        <c:varyColors val="0"/>
        <c:ser>
          <c:idx val="0"/>
          <c:order val="0"/>
          <c:tx>
            <c:strRef>
              <c:f>'ver3'!$J$12</c:f>
              <c:strCache>
                <c:ptCount val="1"/>
                <c:pt idx="0">
                  <c:v>ALBI score</c:v>
                </c:pt>
              </c:strCache>
            </c:strRef>
          </c:tx>
          <c:spPr>
            <a:ln w="38100" cap="rnd">
              <a:solidFill>
                <a:schemeClr val="accent2"/>
              </a:solidFill>
              <a:round/>
            </a:ln>
            <a:effectLst/>
          </c:spPr>
          <c:marker>
            <c:symbol val="none"/>
          </c:marker>
          <c:dLbls>
            <c:spPr>
              <a:noFill/>
              <a:ln>
                <a:noFill/>
              </a:ln>
              <a:effectLst/>
            </c:spPr>
            <c:txPr>
              <a:bodyPr rot="0" spcFirstLastPara="1" vertOverflow="ellipsis" vert="horz" wrap="square" anchor="ctr" anchorCtr="1"/>
              <a:lstStyle/>
              <a:p>
                <a:pPr>
                  <a:defRPr sz="1000" b="0" i="0" u="none" strike="noStrike" kern="1200" baseline="0">
                    <a:ln>
                      <a:solidFill>
                        <a:schemeClr val="tx1"/>
                      </a:solidFill>
                    </a:ln>
                    <a:solidFill>
                      <a:sysClr val="windowText" lastClr="000000"/>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'ver3'!$I$13:$I$27</c:f>
              <c:strCache>
                <c:ptCount val="10"/>
                <c:pt idx="0">
                  <c:v>2016/5/1</c:v>
                </c:pt>
                <c:pt idx="1">
                  <c:v>2016/8/3</c:v>
                </c:pt>
                <c:pt idx="2">
                  <c:v>2016/11/4</c:v>
                </c:pt>
                <c:pt idx="3">
                  <c:v>2017/2/14</c:v>
                </c:pt>
                <c:pt idx="4">
                  <c:v>2017/5/1</c:v>
                </c:pt>
                <c:pt idx="5">
                  <c:v>2017/7/29</c:v>
                </c:pt>
                <c:pt idx="6">
                  <c:v>2017/11/10</c:v>
                </c:pt>
                <c:pt idx="7">
                  <c:v>2018/1/1</c:v>
                </c:pt>
                <c:pt idx="8">
                  <c:v>2018/3/1</c:v>
                </c:pt>
                <c:pt idx="9">
                  <c:v>2018/5/1</c:v>
                </c:pt>
              </c:strCache>
            </c:strRef>
          </c:cat>
          <c:val>
            <c:numRef>
              <c:f>'ver3'!$J$13:$J$27</c:f>
              <c:numCache>
                <c:formatCode>0.00_ </c:formatCode>
                <c:ptCount val="15"/>
                <c:pt idx="0">
                  <c:v>-3.4362225671411784</c:v>
                </c:pt>
                <c:pt idx="1">
                  <c:v>-3.2662225671411784</c:v>
                </c:pt>
                <c:pt idx="2">
                  <c:v>-2.944519954618666</c:v>
                </c:pt>
                <c:pt idx="3">
                  <c:v>-2.5110199546186664</c:v>
                </c:pt>
                <c:pt idx="4">
                  <c:v>-2.3410199546186665</c:v>
                </c:pt>
                <c:pt idx="5">
                  <c:v>-2.2560199546186661</c:v>
                </c:pt>
                <c:pt idx="6">
                  <c:v>-1.5670821614176336</c:v>
                </c:pt>
                <c:pt idx="7">
                  <c:v>-1.5952235977985225</c:v>
                </c:pt>
                <c:pt idx="8">
                  <c:v>-1.2513225390262015</c:v>
                </c:pt>
                <c:pt idx="9">
                  <c:v>-1.0628235814500404</c:v>
                </c:pt>
                <c:pt idx="10">
                  <c:v>0</c:v>
                </c:pt>
                <c:pt idx="11">
                  <c:v>0</c:v>
                </c:pt>
                <c:pt idx="12">
                  <c:v>0</c:v>
                </c:pt>
                <c:pt idx="13">
                  <c:v>0</c:v>
                </c:pt>
                <c:pt idx="14">
                  <c:v>0</c:v>
                </c:pt>
              </c:numCache>
            </c:numRef>
          </c:val>
          <c:smooth val="0"/>
          <c:extLst xmlns:c16r2="http://schemas.microsoft.com/office/drawing/2015/06/chart">
            <c:ext xmlns:c16="http://schemas.microsoft.com/office/drawing/2014/chart" uri="{C3380CC4-5D6E-409C-BE32-E72D297353CC}">
              <c16:uniqueId val="{00000000-D2A1-4389-A8BA-D2318E516DB3}"/>
            </c:ext>
          </c:extLst>
        </c:ser>
        <c:dLbls>
          <c:dLblPos val="ctr"/>
          <c:showLegendKey val="0"/>
          <c:showVal val="1"/>
          <c:showCatName val="0"/>
          <c:showSerName val="0"/>
          <c:showPercent val="0"/>
          <c:showBubbleSize val="0"/>
        </c:dLbls>
        <c:marker val="1"/>
        <c:smooth val="0"/>
        <c:axId val="103119104"/>
        <c:axId val="103126144"/>
      </c:lineChart>
      <c:catAx>
        <c:axId val="103119104"/>
        <c:scaling>
          <c:orientation val="minMax"/>
        </c:scaling>
        <c:delete val="0"/>
        <c:axPos val="t"/>
        <c:numFmt formatCode="m/d/yy" sourceLinked="1"/>
        <c:majorTickMark val="out"/>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cap="none" spc="0" normalizeH="0" baseline="0">
                <a:ln>
                  <a:solidFill>
                    <a:schemeClr val="tx1"/>
                  </a:solidFill>
                </a:ln>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03126144"/>
        <c:crosses val="autoZero"/>
        <c:auto val="1"/>
        <c:lblAlgn val="ctr"/>
        <c:lblOffset val="100"/>
        <c:noMultiLvlLbl val="1"/>
      </c:catAx>
      <c:valAx>
        <c:axId val="103126144"/>
        <c:scaling>
          <c:orientation val="maxMin"/>
          <c:min val="-5"/>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ln>
                  <a:solidFill>
                    <a:schemeClr val="tx1"/>
                  </a:solidFill>
                </a:ln>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03119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000" b="0">
          <a:ln>
            <a:solidFill>
              <a:schemeClr val="tx1"/>
            </a:solidFill>
          </a:ln>
          <a:solidFill>
            <a:sysClr val="windowText" lastClr="000000"/>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2">
  <a:schemeClr val="accent2"/>
</cs:colorStyle>
</file>

<file path=xl/charts/style1.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161637</xdr:colOff>
      <xdr:row>1</xdr:row>
      <xdr:rowOff>11545</xdr:rowOff>
    </xdr:from>
    <xdr:to>
      <xdr:col>24</xdr:col>
      <xdr:colOff>681182</xdr:colOff>
      <xdr:row>26</xdr:row>
      <xdr:rowOff>219364</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230909</xdr:colOff>
      <xdr:row>10</xdr:row>
      <xdr:rowOff>207819</xdr:rowOff>
    </xdr:from>
    <xdr:to>
      <xdr:col>24</xdr:col>
      <xdr:colOff>611909</xdr:colOff>
      <xdr:row>10</xdr:row>
      <xdr:rowOff>230910</xdr:rowOff>
    </xdr:to>
    <xdr:cxnSp macro="">
      <xdr:nvCxnSpPr>
        <xdr:cNvPr id="4" name="直線コネクタ 3"/>
        <xdr:cNvCxnSpPr/>
      </xdr:nvCxnSpPr>
      <xdr:spPr>
        <a:xfrm flipV="1">
          <a:off x="9963727" y="3775364"/>
          <a:ext cx="9525000" cy="23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219362</xdr:colOff>
      <xdr:row>16</xdr:row>
      <xdr:rowOff>46182</xdr:rowOff>
    </xdr:from>
    <xdr:to>
      <xdr:col>24</xdr:col>
      <xdr:colOff>611909</xdr:colOff>
      <xdr:row>16</xdr:row>
      <xdr:rowOff>80819</xdr:rowOff>
    </xdr:to>
    <xdr:cxnSp macro="">
      <xdr:nvCxnSpPr>
        <xdr:cNvPr id="5" name="直線コネクタ 4"/>
        <xdr:cNvCxnSpPr/>
      </xdr:nvCxnSpPr>
      <xdr:spPr>
        <a:xfrm flipV="1">
          <a:off x="9952180" y="5310909"/>
          <a:ext cx="9536547" cy="3463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588818</xdr:colOff>
      <xdr:row>2</xdr:row>
      <xdr:rowOff>346364</xdr:rowOff>
    </xdr:from>
    <xdr:to>
      <xdr:col>25</xdr:col>
      <xdr:colOff>288637</xdr:colOff>
      <xdr:row>10</xdr:row>
      <xdr:rowOff>196273</xdr:rowOff>
    </xdr:to>
    <xdr:sp macro="" textlink="">
      <xdr:nvSpPr>
        <xdr:cNvPr id="6" name="上矢印 5"/>
        <xdr:cNvSpPr/>
      </xdr:nvSpPr>
      <xdr:spPr>
        <a:xfrm>
          <a:off x="19465636" y="865909"/>
          <a:ext cx="461819" cy="2897909"/>
        </a:xfrm>
        <a:prstGeom prst="upArrow">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646544</xdr:colOff>
      <xdr:row>10</xdr:row>
      <xdr:rowOff>219365</xdr:rowOff>
    </xdr:from>
    <xdr:to>
      <xdr:col>25</xdr:col>
      <xdr:colOff>230910</xdr:colOff>
      <xdr:row>11</xdr:row>
      <xdr:rowOff>334818</xdr:rowOff>
    </xdr:to>
    <xdr:sp macro="" textlink="">
      <xdr:nvSpPr>
        <xdr:cNvPr id="7" name="上下矢印 6"/>
        <xdr:cNvSpPr/>
      </xdr:nvSpPr>
      <xdr:spPr>
        <a:xfrm>
          <a:off x="19523362" y="3786910"/>
          <a:ext cx="346366" cy="473363"/>
        </a:xfrm>
        <a:prstGeom prst="upDownArrow">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635000</xdr:colOff>
      <xdr:row>16</xdr:row>
      <xdr:rowOff>103907</xdr:rowOff>
    </xdr:from>
    <xdr:to>
      <xdr:col>25</xdr:col>
      <xdr:colOff>242454</xdr:colOff>
      <xdr:row>24</xdr:row>
      <xdr:rowOff>11543</xdr:rowOff>
    </xdr:to>
    <xdr:sp macro="" textlink="">
      <xdr:nvSpPr>
        <xdr:cNvPr id="8" name="下矢印 7"/>
        <xdr:cNvSpPr/>
      </xdr:nvSpPr>
      <xdr:spPr>
        <a:xfrm>
          <a:off x="19511818" y="5368634"/>
          <a:ext cx="369454" cy="1754909"/>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230908</xdr:colOff>
      <xdr:row>3</xdr:row>
      <xdr:rowOff>230909</xdr:rowOff>
    </xdr:from>
    <xdr:to>
      <xdr:col>27</xdr:col>
      <xdr:colOff>504825</xdr:colOff>
      <xdr:row>10</xdr:row>
      <xdr:rowOff>150092</xdr:rowOff>
    </xdr:to>
    <xdr:sp macro="" textlink="">
      <xdr:nvSpPr>
        <xdr:cNvPr id="9" name="角丸四角形 8"/>
        <xdr:cNvSpPr/>
      </xdr:nvSpPr>
      <xdr:spPr>
        <a:xfrm>
          <a:off x="17785483" y="1097684"/>
          <a:ext cx="1607417" cy="2605233"/>
        </a:xfrm>
        <a:prstGeom prst="round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2800"/>
            <a:t>Grade </a:t>
          </a:r>
        </a:p>
        <a:p>
          <a:pPr algn="ctr"/>
          <a:r>
            <a:rPr kumimoji="1" lang="en-US" altLang="ja-JP" sz="2800"/>
            <a:t>1</a:t>
          </a:r>
        </a:p>
      </xdr:txBody>
    </xdr:sp>
    <xdr:clientData/>
  </xdr:twoCellAnchor>
  <xdr:twoCellAnchor>
    <xdr:from>
      <xdr:col>25</xdr:col>
      <xdr:colOff>254000</xdr:colOff>
      <xdr:row>10</xdr:row>
      <xdr:rowOff>184729</xdr:rowOff>
    </xdr:from>
    <xdr:to>
      <xdr:col>27</xdr:col>
      <xdr:colOff>466726</xdr:colOff>
      <xdr:row>11</xdr:row>
      <xdr:rowOff>381001</xdr:rowOff>
    </xdr:to>
    <xdr:sp macro="" textlink="">
      <xdr:nvSpPr>
        <xdr:cNvPr id="10" name="角丸四角形 9"/>
        <xdr:cNvSpPr/>
      </xdr:nvSpPr>
      <xdr:spPr>
        <a:xfrm>
          <a:off x="17808575" y="3737554"/>
          <a:ext cx="1546226" cy="558222"/>
        </a:xfrm>
        <a:prstGeom prst="round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2400"/>
            <a:t>Grade</a:t>
          </a:r>
          <a:r>
            <a:rPr kumimoji="1" lang="ja-JP" altLang="en-US" sz="2400" baseline="0"/>
            <a:t> </a:t>
          </a:r>
          <a:r>
            <a:rPr kumimoji="1" lang="en-US" altLang="ja-JP" sz="2400"/>
            <a:t>2a</a:t>
          </a:r>
        </a:p>
      </xdr:txBody>
    </xdr:sp>
    <xdr:clientData/>
  </xdr:twoCellAnchor>
  <xdr:twoCellAnchor>
    <xdr:from>
      <xdr:col>25</xdr:col>
      <xdr:colOff>254000</xdr:colOff>
      <xdr:row>16</xdr:row>
      <xdr:rowOff>127000</xdr:rowOff>
    </xdr:from>
    <xdr:to>
      <xdr:col>26</xdr:col>
      <xdr:colOff>727365</xdr:colOff>
      <xdr:row>23</xdr:row>
      <xdr:rowOff>69273</xdr:rowOff>
    </xdr:to>
    <xdr:sp macro="" textlink="">
      <xdr:nvSpPr>
        <xdr:cNvPr id="11" name="角丸四角形 10"/>
        <xdr:cNvSpPr/>
      </xdr:nvSpPr>
      <xdr:spPr>
        <a:xfrm>
          <a:off x="19892818" y="5391727"/>
          <a:ext cx="1235365" cy="1558637"/>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t>Grade</a:t>
          </a:r>
          <a:r>
            <a:rPr kumimoji="1" lang="ja-JP" altLang="en-US" sz="1600" baseline="0"/>
            <a:t> </a:t>
          </a:r>
          <a:r>
            <a:rPr kumimoji="1" lang="en-US" altLang="ja-JP" sz="1600" baseline="0"/>
            <a:t>3</a:t>
          </a:r>
          <a:endParaRPr kumimoji="1" lang="en-US" altLang="ja-JP" sz="1600"/>
        </a:p>
      </xdr:txBody>
    </xdr:sp>
    <xdr:clientData/>
  </xdr:twoCellAnchor>
  <xdr:twoCellAnchor>
    <xdr:from>
      <xdr:col>23</xdr:col>
      <xdr:colOff>590551</xdr:colOff>
      <xdr:row>10</xdr:row>
      <xdr:rowOff>92364</xdr:rowOff>
    </xdr:from>
    <xdr:to>
      <xdr:col>25</xdr:col>
      <xdr:colOff>2887</xdr:colOff>
      <xdr:row>10</xdr:row>
      <xdr:rowOff>346364</xdr:rowOff>
    </xdr:to>
    <xdr:sp macro="" textlink="">
      <xdr:nvSpPr>
        <xdr:cNvPr id="12" name="正方形/長方形 11"/>
        <xdr:cNvSpPr/>
      </xdr:nvSpPr>
      <xdr:spPr>
        <a:xfrm>
          <a:off x="16811626" y="3645189"/>
          <a:ext cx="745836" cy="2540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b="1"/>
            <a:t>-2.60</a:t>
          </a:r>
          <a:endParaRPr kumimoji="1" lang="ja-JP" altLang="en-US" sz="1400" b="1"/>
        </a:p>
      </xdr:txBody>
    </xdr:sp>
    <xdr:clientData/>
  </xdr:twoCellAnchor>
  <xdr:twoCellAnchor>
    <xdr:from>
      <xdr:col>23</xdr:col>
      <xdr:colOff>628650</xdr:colOff>
      <xdr:row>15</xdr:row>
      <xdr:rowOff>161637</xdr:rowOff>
    </xdr:from>
    <xdr:to>
      <xdr:col>25</xdr:col>
      <xdr:colOff>2887</xdr:colOff>
      <xdr:row>16</xdr:row>
      <xdr:rowOff>184728</xdr:rowOff>
    </xdr:to>
    <xdr:sp macro="" textlink="">
      <xdr:nvSpPr>
        <xdr:cNvPr id="13" name="正方形/長方形 12"/>
        <xdr:cNvSpPr/>
      </xdr:nvSpPr>
      <xdr:spPr>
        <a:xfrm>
          <a:off x="16849725" y="5190837"/>
          <a:ext cx="707737" cy="25169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b="1"/>
            <a:t>-1.39</a:t>
          </a:r>
          <a:endParaRPr kumimoji="1" lang="ja-JP" altLang="en-US" sz="1400" b="1"/>
        </a:p>
      </xdr:txBody>
    </xdr:sp>
    <xdr:clientData/>
  </xdr:twoCellAnchor>
  <xdr:twoCellAnchor>
    <xdr:from>
      <xdr:col>7</xdr:col>
      <xdr:colOff>207818</xdr:colOff>
      <xdr:row>10</xdr:row>
      <xdr:rowOff>353869</xdr:rowOff>
    </xdr:from>
    <xdr:to>
      <xdr:col>11</xdr:col>
      <xdr:colOff>854941</xdr:colOff>
      <xdr:row>27</xdr:row>
      <xdr:rowOff>19050</xdr:rowOff>
    </xdr:to>
    <xdr:sp macro="" textlink="">
      <xdr:nvSpPr>
        <xdr:cNvPr id="2" name="正方形/長方形 1"/>
        <xdr:cNvSpPr/>
      </xdr:nvSpPr>
      <xdr:spPr>
        <a:xfrm>
          <a:off x="5694218" y="3906694"/>
          <a:ext cx="3618923" cy="3884756"/>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a:solidFill>
                <a:sysClr val="windowText" lastClr="000000"/>
              </a:solidFill>
              <a:latin typeface="Meiryo UI" panose="020B0604030504040204" pitchFamily="50" charset="-128"/>
              <a:ea typeface="Meiryo UI" panose="020B0604030504040204" pitchFamily="50" charset="-128"/>
            </a:rPr>
            <a:t>左表の黄色セルに</a:t>
          </a:r>
          <a:r>
            <a:rPr kumimoji="1" lang="ja-JP" altLang="en-US" sz="1800" b="1" u="sng">
              <a:solidFill>
                <a:sysClr val="windowText" lastClr="000000"/>
              </a:solidFill>
              <a:latin typeface="Meiryo UI" panose="020B0604030504040204" pitchFamily="50" charset="-128"/>
              <a:ea typeface="Meiryo UI" panose="020B0604030504040204" pitchFamily="50" charset="-128"/>
            </a:rPr>
            <a:t>検査日と</a:t>
          </a:r>
          <a:r>
            <a:rPr kumimoji="1" lang="en-US" altLang="ja-JP" sz="1800" b="1" u="sng">
              <a:solidFill>
                <a:sysClr val="windowText" lastClr="000000"/>
              </a:solidFill>
              <a:latin typeface="Meiryo UI" panose="020B0604030504040204" pitchFamily="50" charset="-128"/>
              <a:ea typeface="Meiryo UI" panose="020B0604030504040204" pitchFamily="50" charset="-128"/>
            </a:rPr>
            <a:t>T-Bil,Alb</a:t>
          </a:r>
          <a:r>
            <a:rPr kumimoji="1" lang="ja-JP" altLang="en-US" sz="1800" b="1">
              <a:solidFill>
                <a:sysClr val="windowText" lastClr="000000"/>
              </a:solidFill>
              <a:latin typeface="Meiryo UI" panose="020B0604030504040204" pitchFamily="50" charset="-128"/>
              <a:ea typeface="Meiryo UI" panose="020B0604030504040204" pitchFamily="50" charset="-128"/>
            </a:rPr>
            <a:t>の値を入力すると自動的に右のグラフに</a:t>
          </a:r>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a:solidFill>
                <a:sysClr val="windowText" lastClr="000000"/>
              </a:solidFill>
              <a:latin typeface="Meiryo UI" panose="020B0604030504040204" pitchFamily="50" charset="-128"/>
              <a:ea typeface="Meiryo UI" panose="020B0604030504040204" pitchFamily="50" charset="-128"/>
            </a:rPr>
            <a:t>経時推移が示されます。</a:t>
          </a:r>
        </a:p>
      </xdr:txBody>
    </xdr:sp>
    <xdr:clientData/>
  </xdr:twoCellAnchor>
  <xdr:twoCellAnchor>
    <xdr:from>
      <xdr:col>12</xdr:col>
      <xdr:colOff>242455</xdr:colOff>
      <xdr:row>11</xdr:row>
      <xdr:rowOff>311731</xdr:rowOff>
    </xdr:from>
    <xdr:to>
      <xdr:col>24</xdr:col>
      <xdr:colOff>623455</xdr:colOff>
      <xdr:row>11</xdr:row>
      <xdr:rowOff>334822</xdr:rowOff>
    </xdr:to>
    <xdr:cxnSp macro="">
      <xdr:nvCxnSpPr>
        <xdr:cNvPr id="14" name="直線コネクタ 13"/>
        <xdr:cNvCxnSpPr/>
      </xdr:nvCxnSpPr>
      <xdr:spPr>
        <a:xfrm flipV="1">
          <a:off x="9975273" y="4237186"/>
          <a:ext cx="9525000" cy="23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609600</xdr:colOff>
      <xdr:row>11</xdr:row>
      <xdr:rowOff>196273</xdr:rowOff>
    </xdr:from>
    <xdr:to>
      <xdr:col>24</xdr:col>
      <xdr:colOff>664153</xdr:colOff>
      <xdr:row>12</xdr:row>
      <xdr:rowOff>34637</xdr:rowOff>
    </xdr:to>
    <xdr:sp macro="" textlink="">
      <xdr:nvSpPr>
        <xdr:cNvPr id="15" name="正方形/長方形 14"/>
        <xdr:cNvSpPr/>
      </xdr:nvSpPr>
      <xdr:spPr>
        <a:xfrm>
          <a:off x="16830675" y="4111048"/>
          <a:ext cx="721303" cy="26698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b="1"/>
            <a:t>-2.27</a:t>
          </a:r>
          <a:endParaRPr kumimoji="1" lang="ja-JP" altLang="en-US" sz="1400" b="1"/>
        </a:p>
      </xdr:txBody>
    </xdr:sp>
    <xdr:clientData/>
  </xdr:twoCellAnchor>
  <xdr:twoCellAnchor>
    <xdr:from>
      <xdr:col>24</xdr:col>
      <xdr:colOff>646547</xdr:colOff>
      <xdr:row>11</xdr:row>
      <xdr:rowOff>357908</xdr:rowOff>
    </xdr:from>
    <xdr:to>
      <xdr:col>25</xdr:col>
      <xdr:colOff>219365</xdr:colOff>
      <xdr:row>16</xdr:row>
      <xdr:rowOff>80818</xdr:rowOff>
    </xdr:to>
    <xdr:sp macro="" textlink="">
      <xdr:nvSpPr>
        <xdr:cNvPr id="16" name="上下矢印 15"/>
        <xdr:cNvSpPr/>
      </xdr:nvSpPr>
      <xdr:spPr>
        <a:xfrm>
          <a:off x="19523365" y="4283363"/>
          <a:ext cx="334818" cy="1062182"/>
        </a:xfrm>
        <a:prstGeom prst="upDownArrow">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254000</xdr:colOff>
      <xdr:row>11</xdr:row>
      <xdr:rowOff>404089</xdr:rowOff>
    </xdr:from>
    <xdr:to>
      <xdr:col>26</xdr:col>
      <xdr:colOff>727366</xdr:colOff>
      <xdr:row>16</xdr:row>
      <xdr:rowOff>103908</xdr:rowOff>
    </xdr:to>
    <xdr:sp macro="" textlink="">
      <xdr:nvSpPr>
        <xdr:cNvPr id="17" name="角丸四角形 16"/>
        <xdr:cNvSpPr/>
      </xdr:nvSpPr>
      <xdr:spPr>
        <a:xfrm>
          <a:off x="19892818" y="4329544"/>
          <a:ext cx="1235366" cy="1039091"/>
        </a:xfrm>
        <a:prstGeom prst="round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t>Grade 2b</a:t>
          </a: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9"/>
  <sheetViews>
    <sheetView tabSelected="1" zoomScaleNormal="100" workbookViewId="0"/>
  </sheetViews>
  <sheetFormatPr defaultColWidth="8.75" defaultRowHeight="16.5"/>
  <cols>
    <col min="1" max="1" width="2.75" style="15" customWidth="1"/>
    <col min="2" max="2" width="4.375" style="15" bestFit="1" customWidth="1"/>
    <col min="3" max="3" width="14.75" style="15" bestFit="1" customWidth="1"/>
    <col min="4" max="4" width="12.625" style="15" customWidth="1"/>
    <col min="5" max="7" width="12.5" style="15" customWidth="1"/>
    <col min="8" max="8" width="8.75" style="15"/>
    <col min="9" max="9" width="12.75" style="15" bestFit="1" customWidth="1"/>
    <col min="10" max="11" width="8.75" style="15"/>
    <col min="12" max="12" width="11.25" style="15" customWidth="1"/>
    <col min="13" max="16384" width="8.75" style="15"/>
  </cols>
  <sheetData>
    <row r="1" spans="2:12" ht="20.100000000000001" customHeight="1">
      <c r="B1" s="47" t="s">
        <v>1</v>
      </c>
      <c r="C1" s="48"/>
      <c r="D1" s="48"/>
      <c r="E1" s="48"/>
      <c r="F1" s="48"/>
      <c r="G1" s="48"/>
      <c r="H1" s="48"/>
      <c r="I1" s="48"/>
      <c r="J1" s="48"/>
      <c r="K1" s="48"/>
      <c r="L1" s="49"/>
    </row>
    <row r="2" spans="2:12" ht="20.45" customHeight="1" thickBot="1">
      <c r="B2" s="50"/>
      <c r="C2" s="51"/>
      <c r="D2" s="51"/>
      <c r="E2" s="51"/>
      <c r="F2" s="51"/>
      <c r="G2" s="51"/>
      <c r="H2" s="51"/>
      <c r="I2" s="51"/>
      <c r="J2" s="51"/>
      <c r="K2" s="51"/>
      <c r="L2" s="52"/>
    </row>
    <row r="3" spans="2:12" ht="28.5" customHeight="1">
      <c r="B3" s="41" t="s">
        <v>9</v>
      </c>
      <c r="C3" s="42"/>
      <c r="D3" s="42"/>
      <c r="E3" s="42"/>
      <c r="F3" s="42"/>
      <c r="G3" s="42"/>
      <c r="H3" s="42"/>
      <c r="I3" s="42"/>
      <c r="J3" s="42"/>
      <c r="K3" s="42"/>
      <c r="L3" s="43"/>
    </row>
    <row r="4" spans="2:12" ht="28.5" customHeight="1" thickBot="1">
      <c r="B4" s="44"/>
      <c r="C4" s="45"/>
      <c r="D4" s="45"/>
      <c r="E4" s="45"/>
      <c r="F4" s="45"/>
      <c r="G4" s="45"/>
      <c r="H4" s="45"/>
      <c r="I4" s="45"/>
      <c r="J4" s="45"/>
      <c r="K4" s="45"/>
      <c r="L4" s="46"/>
    </row>
    <row r="5" spans="2:12" ht="24" customHeight="1">
      <c r="B5" s="53" t="s">
        <v>7</v>
      </c>
      <c r="C5" s="54"/>
      <c r="D5" s="54"/>
      <c r="E5" s="54"/>
      <c r="F5" s="54"/>
      <c r="G5" s="54"/>
      <c r="H5" s="54"/>
      <c r="I5" s="54"/>
      <c r="J5" s="54"/>
      <c r="K5" s="54"/>
      <c r="L5" s="54"/>
    </row>
    <row r="6" spans="2:12" ht="24" customHeight="1" thickBot="1">
      <c r="B6" s="54"/>
      <c r="C6" s="54"/>
      <c r="D6" s="54"/>
      <c r="E6" s="54"/>
      <c r="F6" s="54"/>
      <c r="G6" s="54"/>
      <c r="H6" s="54"/>
      <c r="I6" s="54"/>
      <c r="J6" s="54"/>
      <c r="K6" s="54"/>
      <c r="L6" s="54"/>
    </row>
    <row r="7" spans="2:12" ht="48" customHeight="1" thickBot="1">
      <c r="D7" s="22" t="s">
        <v>3</v>
      </c>
      <c r="E7" s="23" t="s">
        <v>4</v>
      </c>
      <c r="F7" s="18" t="s">
        <v>0</v>
      </c>
      <c r="G7" s="19" t="s">
        <v>5</v>
      </c>
    </row>
    <row r="8" spans="2:12" s="17" customFormat="1" ht="51.6" customHeight="1">
      <c r="D8" s="29">
        <v>1.2</v>
      </c>
      <c r="E8" s="30">
        <v>4.0999999999999996</v>
      </c>
      <c r="F8" s="20">
        <f>IFERROR(LOG10(D8*17.1)*0.66+E8*10*(-0.085),"")</f>
        <v>-2.6189629447497462</v>
      </c>
      <c r="G8" s="21" t="str">
        <f>IF(F8="","",IF(F8&gt;-1.39,"3",IF(F8&gt;=-2.27,"2b",IF(F8&gt;=-2.6,"2a","1"))))</f>
        <v>1</v>
      </c>
    </row>
    <row r="9" spans="2:12" ht="8.1" customHeight="1"/>
    <row r="10" spans="2:12" ht="28.5" customHeight="1">
      <c r="B10" s="53" t="s">
        <v>8</v>
      </c>
      <c r="C10" s="54"/>
      <c r="D10" s="54"/>
      <c r="E10" s="54"/>
      <c r="F10" s="54"/>
      <c r="G10" s="54"/>
      <c r="H10" s="54"/>
      <c r="I10" s="54"/>
      <c r="J10" s="54"/>
      <c r="K10" s="54"/>
      <c r="L10" s="54"/>
    </row>
    <row r="11" spans="2:12" ht="28.5" customHeight="1" thickBot="1">
      <c r="B11" s="54"/>
      <c r="C11" s="54"/>
      <c r="D11" s="54"/>
      <c r="E11" s="54"/>
      <c r="F11" s="54"/>
      <c r="G11" s="54"/>
      <c r="H11" s="54"/>
      <c r="I11" s="54"/>
      <c r="J11" s="54"/>
      <c r="K11" s="54"/>
      <c r="L11" s="54"/>
    </row>
    <row r="12" spans="2:12" ht="33.75" thickBot="1">
      <c r="B12" s="4"/>
      <c r="C12" s="5" t="s">
        <v>2</v>
      </c>
      <c r="D12" s="5" t="s">
        <v>3</v>
      </c>
      <c r="E12" s="6" t="s">
        <v>4</v>
      </c>
      <c r="F12" s="8" t="s">
        <v>0</v>
      </c>
      <c r="G12" s="7" t="s">
        <v>5</v>
      </c>
      <c r="I12" s="24" t="s">
        <v>2</v>
      </c>
      <c r="J12" s="8" t="s">
        <v>0</v>
      </c>
    </row>
    <row r="13" spans="2:12" ht="18.600000000000001" customHeight="1">
      <c r="B13" s="3">
        <v>1</v>
      </c>
      <c r="C13" s="31">
        <v>42491</v>
      </c>
      <c r="D13" s="32">
        <v>1</v>
      </c>
      <c r="E13" s="33">
        <v>5</v>
      </c>
      <c r="F13" s="9">
        <f t="shared" ref="F13:F27" si="0">IFERROR(LOG10(D13*17.1)*0.66+E13*10*(-0.085),"")</f>
        <v>-3.4362225671411784</v>
      </c>
      <c r="G13" s="10" t="str">
        <f t="shared" ref="G13:G18" si="1">IF(F13="","",IF(F13&gt;-1.39,"3",IF(F13&gt;=-2.27,"2b",IF(F13&gt;=-2.6,"2a","1"))))</f>
        <v>1</v>
      </c>
      <c r="I13" s="25">
        <f t="shared" ref="I13:I21" si="2">IF(C13="","",C13)</f>
        <v>42491</v>
      </c>
      <c r="J13" s="9">
        <f t="shared" ref="J13:J21" si="3">IF(F13="","",F13)</f>
        <v>-3.4362225671411784</v>
      </c>
      <c r="L13" s="27"/>
    </row>
    <row r="14" spans="2:12" ht="18.600000000000001" customHeight="1">
      <c r="B14" s="1">
        <v>2</v>
      </c>
      <c r="C14" s="34">
        <v>42585</v>
      </c>
      <c r="D14" s="35">
        <v>1</v>
      </c>
      <c r="E14" s="36">
        <v>4.8</v>
      </c>
      <c r="F14" s="11">
        <f t="shared" si="0"/>
        <v>-3.2662225671411784</v>
      </c>
      <c r="G14" s="12" t="str">
        <f t="shared" si="1"/>
        <v>1</v>
      </c>
      <c r="I14" s="26">
        <f t="shared" si="2"/>
        <v>42585</v>
      </c>
      <c r="J14" s="11">
        <f t="shared" si="3"/>
        <v>-3.2662225671411784</v>
      </c>
      <c r="L14" s="27"/>
    </row>
    <row r="15" spans="2:12" ht="18.600000000000001" customHeight="1">
      <c r="B15" s="1">
        <v>3</v>
      </c>
      <c r="C15" s="34">
        <v>42678</v>
      </c>
      <c r="D15" s="35">
        <v>1.3</v>
      </c>
      <c r="E15" s="36">
        <v>4.51</v>
      </c>
      <c r="F15" s="11">
        <f t="shared" si="0"/>
        <v>-2.944519954618666</v>
      </c>
      <c r="G15" s="12" t="str">
        <f t="shared" si="1"/>
        <v>1</v>
      </c>
      <c r="I15" s="26">
        <f t="shared" si="2"/>
        <v>42678</v>
      </c>
      <c r="J15" s="11">
        <f t="shared" si="3"/>
        <v>-2.944519954618666</v>
      </c>
      <c r="L15" s="27"/>
    </row>
    <row r="16" spans="2:12" ht="18.600000000000001" customHeight="1">
      <c r="B16" s="1">
        <v>4</v>
      </c>
      <c r="C16" s="34">
        <v>42780</v>
      </c>
      <c r="D16" s="35">
        <v>1.3</v>
      </c>
      <c r="E16" s="36">
        <v>4</v>
      </c>
      <c r="F16" s="11">
        <f t="shared" si="0"/>
        <v>-2.5110199546186664</v>
      </c>
      <c r="G16" s="12" t="str">
        <f t="shared" si="1"/>
        <v>2a</v>
      </c>
      <c r="I16" s="26">
        <f t="shared" si="2"/>
        <v>42780</v>
      </c>
      <c r="J16" s="11">
        <f t="shared" si="3"/>
        <v>-2.5110199546186664</v>
      </c>
      <c r="L16" s="27"/>
    </row>
    <row r="17" spans="2:12" ht="18.600000000000001" customHeight="1">
      <c r="B17" s="1">
        <v>5</v>
      </c>
      <c r="C17" s="34">
        <v>42856</v>
      </c>
      <c r="D17" s="35">
        <v>1.3</v>
      </c>
      <c r="E17" s="36">
        <v>3.8</v>
      </c>
      <c r="F17" s="11">
        <f t="shared" si="0"/>
        <v>-2.3410199546186665</v>
      </c>
      <c r="G17" s="12" t="str">
        <f t="shared" si="1"/>
        <v>2a</v>
      </c>
      <c r="I17" s="26">
        <f t="shared" si="2"/>
        <v>42856</v>
      </c>
      <c r="J17" s="11">
        <f t="shared" si="3"/>
        <v>-2.3410199546186665</v>
      </c>
      <c r="L17" s="27"/>
    </row>
    <row r="18" spans="2:12" ht="18.600000000000001" customHeight="1">
      <c r="B18" s="1">
        <v>6</v>
      </c>
      <c r="C18" s="34">
        <v>42945</v>
      </c>
      <c r="D18" s="35">
        <v>1.3</v>
      </c>
      <c r="E18" s="36">
        <v>3.7</v>
      </c>
      <c r="F18" s="11">
        <f t="shared" si="0"/>
        <v>-2.2560199546186661</v>
      </c>
      <c r="G18" s="12" t="str">
        <f t="shared" si="1"/>
        <v>2b</v>
      </c>
      <c r="I18" s="26">
        <f t="shared" si="2"/>
        <v>42945</v>
      </c>
      <c r="J18" s="11">
        <f t="shared" si="3"/>
        <v>-2.2560199546186661</v>
      </c>
      <c r="L18" s="27"/>
    </row>
    <row r="19" spans="2:12" ht="18.600000000000001" customHeight="1">
      <c r="B19" s="1">
        <v>7</v>
      </c>
      <c r="C19" s="34">
        <v>43049</v>
      </c>
      <c r="D19" s="35">
        <v>2.5</v>
      </c>
      <c r="E19" s="36">
        <v>3.11</v>
      </c>
      <c r="F19" s="11">
        <f t="shared" si="0"/>
        <v>-1.5670821614176336</v>
      </c>
      <c r="G19" s="12" t="str">
        <f>IF(F19="","",IF(F19&gt;-1.39,"3",IF(F19&gt;=-2.27,"2b",IF(F19&gt;=-2.6,"2a","1"))))</f>
        <v>2b</v>
      </c>
      <c r="I19" s="26">
        <f t="shared" si="2"/>
        <v>43049</v>
      </c>
      <c r="J19" s="11">
        <f t="shared" si="3"/>
        <v>-1.5670821614176336</v>
      </c>
      <c r="L19" s="27"/>
    </row>
    <row r="20" spans="2:12" ht="18.600000000000001" customHeight="1">
      <c r="B20" s="1">
        <v>8</v>
      </c>
      <c r="C20" s="34">
        <v>43101</v>
      </c>
      <c r="D20" s="35">
        <v>2.2000000000000002</v>
      </c>
      <c r="E20" s="36">
        <v>3.1</v>
      </c>
      <c r="F20" s="11">
        <f t="shared" si="0"/>
        <v>-1.5952235977985225</v>
      </c>
      <c r="G20" s="12" t="str">
        <f t="shared" ref="G20:G27" si="4">IF(F20="","",IF(F20&gt;-1.39,"3",IF(F20&gt;=-2.27,"2b",IF(F20&gt;=-2.6,"2a","1"))))</f>
        <v>2b</v>
      </c>
      <c r="I20" s="26">
        <f t="shared" si="2"/>
        <v>43101</v>
      </c>
      <c r="J20" s="11">
        <f t="shared" si="3"/>
        <v>-1.5952235977985225</v>
      </c>
      <c r="L20" s="27"/>
    </row>
    <row r="21" spans="2:12" ht="18.600000000000001" customHeight="1">
      <c r="B21" s="1">
        <v>9</v>
      </c>
      <c r="C21" s="34">
        <v>43160</v>
      </c>
      <c r="D21" s="35">
        <v>3</v>
      </c>
      <c r="E21" s="36">
        <v>2.8</v>
      </c>
      <c r="F21" s="11">
        <f t="shared" si="0"/>
        <v>-1.2513225390262015</v>
      </c>
      <c r="G21" s="12" t="str">
        <f t="shared" si="4"/>
        <v>3</v>
      </c>
      <c r="I21" s="26">
        <f t="shared" si="2"/>
        <v>43160</v>
      </c>
      <c r="J21" s="11">
        <f t="shared" si="3"/>
        <v>-1.2513225390262015</v>
      </c>
      <c r="L21" s="27"/>
    </row>
    <row r="22" spans="2:12" ht="18.600000000000001" customHeight="1">
      <c r="B22" s="1">
        <v>10</v>
      </c>
      <c r="C22" s="34">
        <v>43221</v>
      </c>
      <c r="D22" s="35">
        <v>3.2</v>
      </c>
      <c r="E22" s="36">
        <v>2.6</v>
      </c>
      <c r="F22" s="11">
        <f t="shared" si="0"/>
        <v>-1.0628235814500404</v>
      </c>
      <c r="G22" s="12" t="str">
        <f t="shared" si="4"/>
        <v>3</v>
      </c>
      <c r="I22" s="26">
        <f>IF(C22="","",C22)</f>
        <v>43221</v>
      </c>
      <c r="J22" s="11">
        <f>IF(F22="","",F22)</f>
        <v>-1.0628235814500404</v>
      </c>
      <c r="L22" s="27"/>
    </row>
    <row r="23" spans="2:12" ht="18.600000000000001" customHeight="1">
      <c r="B23" s="1">
        <v>11</v>
      </c>
      <c r="C23" s="37"/>
      <c r="D23" s="35"/>
      <c r="E23" s="36"/>
      <c r="F23" s="11" t="str">
        <f t="shared" si="0"/>
        <v/>
      </c>
      <c r="G23" s="12" t="str">
        <f t="shared" si="4"/>
        <v/>
      </c>
      <c r="I23" s="26" t="str">
        <f t="shared" ref="I23:I27" si="5">IF(C23="","",C23)</f>
        <v/>
      </c>
      <c r="J23" s="11" t="str">
        <f t="shared" ref="J23:J27" si="6">IF(F23="","",F23)</f>
        <v/>
      </c>
      <c r="L23" s="27"/>
    </row>
    <row r="24" spans="2:12" ht="18.600000000000001" customHeight="1">
      <c r="B24" s="1">
        <v>12</v>
      </c>
      <c r="C24" s="37"/>
      <c r="D24" s="35"/>
      <c r="E24" s="36"/>
      <c r="F24" s="11" t="str">
        <f t="shared" si="0"/>
        <v/>
      </c>
      <c r="G24" s="12" t="str">
        <f t="shared" si="4"/>
        <v/>
      </c>
      <c r="I24" s="26" t="str">
        <f t="shared" si="5"/>
        <v/>
      </c>
      <c r="J24" s="11" t="str">
        <f t="shared" si="6"/>
        <v/>
      </c>
      <c r="L24" s="27"/>
    </row>
    <row r="25" spans="2:12" ht="18.600000000000001" customHeight="1">
      <c r="B25" s="1">
        <v>13</v>
      </c>
      <c r="C25" s="37"/>
      <c r="D25" s="35"/>
      <c r="E25" s="36"/>
      <c r="F25" s="11" t="str">
        <f t="shared" si="0"/>
        <v/>
      </c>
      <c r="G25" s="12" t="str">
        <f t="shared" si="4"/>
        <v/>
      </c>
      <c r="I25" s="26" t="str">
        <f t="shared" si="5"/>
        <v/>
      </c>
      <c r="J25" s="11" t="str">
        <f t="shared" si="6"/>
        <v/>
      </c>
      <c r="L25" s="27"/>
    </row>
    <row r="26" spans="2:12" ht="18.600000000000001" customHeight="1">
      <c r="B26" s="1">
        <v>14</v>
      </c>
      <c r="C26" s="37"/>
      <c r="D26" s="35"/>
      <c r="E26" s="36"/>
      <c r="F26" s="11" t="str">
        <f t="shared" si="0"/>
        <v/>
      </c>
      <c r="G26" s="12" t="str">
        <f t="shared" si="4"/>
        <v/>
      </c>
      <c r="I26" s="26" t="str">
        <f t="shared" si="5"/>
        <v/>
      </c>
      <c r="J26" s="11" t="str">
        <f t="shared" si="6"/>
        <v/>
      </c>
      <c r="L26" s="27"/>
    </row>
    <row r="27" spans="2:12" ht="18.600000000000001" customHeight="1" thickBot="1">
      <c r="B27" s="2">
        <v>15</v>
      </c>
      <c r="C27" s="38"/>
      <c r="D27" s="39"/>
      <c r="E27" s="40"/>
      <c r="F27" s="13" t="str">
        <f t="shared" si="0"/>
        <v/>
      </c>
      <c r="G27" s="14" t="str">
        <f t="shared" si="4"/>
        <v/>
      </c>
      <c r="I27" s="26" t="str">
        <f t="shared" si="5"/>
        <v/>
      </c>
      <c r="J27" s="11" t="str">
        <f t="shared" si="6"/>
        <v/>
      </c>
      <c r="L27" s="27"/>
    </row>
    <row r="28" spans="2:12">
      <c r="B28" s="28" t="s">
        <v>10</v>
      </c>
    </row>
    <row r="29" spans="2:12">
      <c r="B29" s="16" t="s">
        <v>6</v>
      </c>
    </row>
  </sheetData>
  <sheetProtection password="8CFF" sheet="1" formatCells="0" formatColumns="0" formatRows="0" insertColumns="0" insertRows="0" insertHyperlinks="0" deleteColumns="0" deleteRows="0" sort="0" autoFilter="0" pivotTables="0"/>
  <mergeCells count="4">
    <mergeCell ref="B3:L4"/>
    <mergeCell ref="B1:L2"/>
    <mergeCell ref="B10:L11"/>
    <mergeCell ref="B5:L6"/>
  </mergeCells>
  <phoneticPr fontId="1"/>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ed7080e7-8a8c-433b-868d-8747b185f7be" local="false">
  <p:Name>有効期限ポリシー</p:Name>
  <p:Description/>
  <p:Statement/>
  <p:PolicyItems>
    <p:PolicyItem featureId="Microsoft.Office.RecordsManagement.PolicyFeatures.Expiration" staticId="0x0101001C3D9F9474372546A78EF68CE43228ED|-1366636739" UniqueId="5a420371-e1a0-49db-b207-c9fbece1df13">
      <p:Name>保持</p:Name>
      <p:Description>処理対象コンテンツのスケジュールを自動的に設定し、期限に達したコンテンツに対して保持処理を実行します。</p:Description>
      <p:CustomData>
        <Schedules nextStageId="2">
          <Schedule type="Default">
            <stages>
              <data stageId="1">
                <formula id="Microsoft.Office.RecordsManagement.PolicyFeatures.Expiration.Formula.BuiltIn">
                  <number>10</number>
                  <property>Modified</property>
                  <propertyId>28cf69c5-fa48-462a-b5cd-27b6f9d2bd5f</propertyId>
                  <period>years</period>
                </formula>
                <action type="action" id="Microsoft.Office.RecordsManagement.PolicyFeatures.Expiration.Action.MoveToRecycleBin"/>
              </data>
            </stages>
          </Schedule>
        </Schedules>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3D9F9474372546A78EF68CE43228ED" ma:contentTypeVersion="18" ma:contentTypeDescription="新しいドキュメントを作成します。" ma:contentTypeScope="" ma:versionID="f0d3381ecdd906acfded01ec9ddef277">
  <xsd:schema xmlns:xsd="http://www.w3.org/2001/XMLSchema" xmlns:xs="http://www.w3.org/2001/XMLSchema" xmlns:p="http://schemas.microsoft.com/office/2006/metadata/properties" xmlns:ns2="818587af-a97e-45f6-98dd-0bf4ab33c058" targetNamespace="http://schemas.microsoft.com/office/2006/metadata/properties" ma:root="true" ma:fieldsID="c841dbda69ec3c6a3f1b095bbc1b63a0" ns2:_="">
    <xsd:import namespace="818587af-a97e-45f6-98dd-0bf4ab33c058"/>
    <xsd:element name="properties">
      <xsd:complexType>
        <xsd:sequence>
          <xsd:element name="documentManagement">
            <xsd:complexType>
              <xsd:all>
                <xsd:element ref="ns2:_dlc_Exempt" minOccurs="0"/>
                <xsd:element ref="ns2:_dlc_ExpireDateSaved" minOccurs="0"/>
                <xsd:element ref="ns2:_dlc_Expire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587af-a97e-45f6-98dd-0bf4ab33c058" elementFormDefault="qualified">
    <xsd:import namespace="http://schemas.microsoft.com/office/2006/documentManagement/types"/>
    <xsd:import namespace="http://schemas.microsoft.com/office/infopath/2007/PartnerControls"/>
    <xsd:element name="_dlc_Exempt" ma:index="8" nillable="true" ma:displayName="ポリシー適用除外" ma:description="" ma:hidden="true" ma:internalName="_dlc_Exempt" ma:readOnly="true">
      <xsd:simpleType>
        <xsd:restriction base="dms:Unknown"/>
      </xsd:simpleType>
    </xsd:element>
    <xsd:element name="_dlc_ExpireDateSaved" ma:index="9" nillable="true" ma:displayName="元の有効期限" ma:description="" ma:hidden="true" ma:internalName="_dlc_ExpireDateSaved" ma:readOnly="true">
      <xsd:simpleType>
        <xsd:restriction base="dms:DateTime"/>
      </xsd:simpleType>
    </xsd:element>
    <xsd:element name="_dlc_ExpireDate" ma:index="10" nillable="true" ma:displayName="有効期限" ma:description="" ma:hidden="true" ma:indexed="true" ma:internalName="_dlc_ExpireDat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ExpireDate xmlns="818587af-a97e-45f6-98dd-0bf4ab33c058">2028-05-23T22:18:59+00:00</_dlc_ExpireDat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8E4714-DF50-4117-A5E9-158E01D75A87}">
  <ds:schemaRefs>
    <ds:schemaRef ds:uri="office.server.policy"/>
  </ds:schemaRefs>
</ds:datastoreItem>
</file>

<file path=customXml/itemProps2.xml><?xml version="1.0" encoding="utf-8"?>
<ds:datastoreItem xmlns:ds="http://schemas.openxmlformats.org/officeDocument/2006/customXml" ds:itemID="{CB988F0D-05B8-4614-A311-09ED92CFDF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587af-a97e-45f6-98dd-0bf4ab33c0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1D852F-84C1-4D00-9CD1-3CD417C7893F}">
  <ds:schemaRefs>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 ds:uri="818587af-a97e-45f6-98dd-0bf4ab33c058"/>
    <ds:schemaRef ds:uri="http://purl.org/dc/dcmitype/"/>
    <ds:schemaRef ds:uri="http://purl.org/dc/terms/"/>
  </ds:schemaRefs>
</ds:datastoreItem>
</file>

<file path=customXml/itemProps4.xml><?xml version="1.0" encoding="utf-8"?>
<ds:datastoreItem xmlns:ds="http://schemas.openxmlformats.org/officeDocument/2006/customXml" ds:itemID="{3F66C0B4-E378-4748-80B3-A5EB64ABEE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ver3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cp:lastModifiedBy>
  <dcterms:created xsi:type="dcterms:W3CDTF">2018-04-27T01:08:50Z</dcterms:created>
  <dcterms:modified xsi:type="dcterms:W3CDTF">2019-02-05T00:11:44Z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temRetentionFormula">
    <vt:lpwstr>&lt;formula id="Microsoft.Office.RecordsManagement.PolicyFeatures.Expiration.Formula.BuiltIn"&gt;&lt;number&gt;10&lt;/number&gt;&lt;property&gt;Modified&lt;/property&gt;&lt;propertyId&gt;28cf69c5-fa48-462a-b5cd-27b6f9d2bd5f&lt;/propertyId&gt;&lt;period&gt;years&lt;/period&gt;&lt;/formula&gt;</vt:lpwstr>
  </property>
  <property fmtid="{D5CDD505-2E9C-101B-9397-08002B2CF9AE}" pid="3" name="_dlc_policyId">
    <vt:lpwstr>0x0101001C3D9F9474372546A78EF68CE43228ED|-1366636739</vt:lpwstr>
  </property>
  <property fmtid="{D5CDD505-2E9C-101B-9397-08002B2CF9AE}" pid="4" name="ContentTypeId">
    <vt:lpwstr>0x0101001C3D9F9474372546A78EF68CE43228ED</vt:lpwstr>
  </property>
</Properties>
</file>